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05.11.2018 suplim ecomf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47" i="1"/>
  <c r="R47"/>
  <c r="Q47"/>
  <c r="Q48" s="1"/>
  <c r="P47"/>
  <c r="O47"/>
  <c r="N47"/>
  <c r="M47"/>
  <c r="L47"/>
  <c r="L48" s="1"/>
  <c r="J47"/>
  <c r="I47"/>
  <c r="H47"/>
  <c r="H48" s="1"/>
  <c r="F47"/>
  <c r="E47"/>
  <c r="D47"/>
  <c r="T46"/>
  <c r="K46"/>
  <c r="G46"/>
  <c r="T45"/>
  <c r="K45"/>
  <c r="G45"/>
  <c r="T44"/>
  <c r="K44"/>
  <c r="G44"/>
  <c r="T43"/>
  <c r="K43"/>
  <c r="G43"/>
  <c r="T42"/>
  <c r="K42"/>
  <c r="G42"/>
  <c r="T41"/>
  <c r="K41"/>
  <c r="G41"/>
  <c r="T40"/>
  <c r="K40"/>
  <c r="G40"/>
  <c r="T39"/>
  <c r="K39"/>
  <c r="G39"/>
  <c r="R38"/>
  <c r="R48" s="1"/>
  <c r="Q38"/>
  <c r="P38"/>
  <c r="P48" s="1"/>
  <c r="N38"/>
  <c r="N48" s="1"/>
  <c r="M38"/>
  <c r="L38"/>
  <c r="J38"/>
  <c r="J48" s="1"/>
  <c r="I38"/>
  <c r="H38"/>
  <c r="F38"/>
  <c r="F48" s="1"/>
  <c r="E38"/>
  <c r="D38"/>
  <c r="D48" s="1"/>
  <c r="T37"/>
  <c r="S37"/>
  <c r="O37"/>
  <c r="K37"/>
  <c r="G37"/>
  <c r="T36"/>
  <c r="S36"/>
  <c r="O36"/>
  <c r="K36"/>
  <c r="G36"/>
  <c r="T35"/>
  <c r="S35"/>
  <c r="O35"/>
  <c r="K35"/>
  <c r="G35"/>
  <c r="T34"/>
  <c r="S34"/>
  <c r="O34"/>
  <c r="K34"/>
  <c r="G34"/>
  <c r="T33"/>
  <c r="S33"/>
  <c r="O33"/>
  <c r="K33"/>
  <c r="G33"/>
  <c r="T32"/>
  <c r="S32"/>
  <c r="O32"/>
  <c r="K32"/>
  <c r="G32"/>
  <c r="T31"/>
  <c r="S31"/>
  <c r="O31"/>
  <c r="K31"/>
  <c r="G31"/>
  <c r="T30"/>
  <c r="S30"/>
  <c r="O30"/>
  <c r="K30"/>
  <c r="G30"/>
  <c r="T29"/>
  <c r="S29"/>
  <c r="O29"/>
  <c r="K29"/>
  <c r="G29"/>
  <c r="T28"/>
  <c r="S28"/>
  <c r="O28"/>
  <c r="K28"/>
  <c r="G28"/>
  <c r="T27"/>
  <c r="S27"/>
  <c r="O27"/>
  <c r="K27"/>
  <c r="G27"/>
  <c r="T26"/>
  <c r="S26"/>
  <c r="O26"/>
  <c r="K26"/>
  <c r="G26"/>
  <c r="T25"/>
  <c r="S25"/>
  <c r="O25"/>
  <c r="K25"/>
  <c r="T24"/>
  <c r="S24"/>
  <c r="O24"/>
  <c r="K24"/>
  <c r="G24"/>
  <c r="T23"/>
  <c r="S23"/>
  <c r="O23"/>
  <c r="K23"/>
  <c r="G23"/>
  <c r="T22"/>
  <c r="S22"/>
  <c r="O22"/>
  <c r="K22"/>
  <c r="G22"/>
  <c r="T21"/>
  <c r="S21"/>
  <c r="O21"/>
  <c r="K21"/>
  <c r="G21"/>
  <c r="T20"/>
  <c r="S20"/>
  <c r="O20"/>
  <c r="K20"/>
  <c r="G20"/>
  <c r="T19"/>
  <c r="S19"/>
  <c r="O19"/>
  <c r="K19"/>
  <c r="G19"/>
  <c r="T18"/>
  <c r="S18"/>
  <c r="O18"/>
  <c r="K18"/>
  <c r="G18"/>
  <c r="T17"/>
  <c r="S17"/>
  <c r="O17"/>
  <c r="K17"/>
  <c r="G17"/>
  <c r="T16"/>
  <c r="S16"/>
  <c r="O16"/>
  <c r="K16"/>
  <c r="G16"/>
  <c r="T15"/>
  <c r="S15"/>
  <c r="O15"/>
  <c r="K15"/>
  <c r="G15"/>
  <c r="T14"/>
  <c r="S14"/>
  <c r="O14"/>
  <c r="K14"/>
  <c r="G14"/>
  <c r="T13"/>
  <c r="S13"/>
  <c r="O13"/>
  <c r="K13"/>
  <c r="G13"/>
  <c r="T12"/>
  <c r="S12"/>
  <c r="O12"/>
  <c r="K12"/>
  <c r="G12"/>
  <c r="T11"/>
  <c r="S11"/>
  <c r="O11"/>
  <c r="K11"/>
  <c r="G11"/>
  <c r="T10"/>
  <c r="S10"/>
  <c r="O10"/>
  <c r="K10"/>
  <c r="G10"/>
  <c r="T9"/>
  <c r="S9"/>
  <c r="S38" s="1"/>
  <c r="S48" s="1"/>
  <c r="O9"/>
  <c r="K9"/>
  <c r="K38" l="1"/>
  <c r="G38"/>
  <c r="K47"/>
  <c r="T47"/>
  <c r="T48" s="1"/>
  <c r="E48"/>
  <c r="T38"/>
  <c r="G47"/>
  <c r="G48" s="1"/>
  <c r="I48"/>
  <c r="M48"/>
  <c r="O38"/>
  <c r="O48" s="1"/>
  <c r="K48"/>
</calcChain>
</file>

<file path=xl/sharedStrings.xml><?xml version="1.0" encoding="utf-8"?>
<sst xmlns="http://schemas.openxmlformats.org/spreadsheetml/2006/main" count="93" uniqueCount="93">
  <si>
    <t>ACTE ADITIONALE PENTRU ECOGRAFII  LA CONTRACTELE DE ASISTENTA MEDICALA PRIMARA</t>
  </si>
  <si>
    <t>Nr.crt.</t>
  </si>
  <si>
    <t>CONTR. A</t>
  </si>
  <si>
    <t>DEN.FURNIZOR</t>
  </si>
  <si>
    <t xml:space="preserve"> Ianuarie 2018</t>
  </si>
  <si>
    <t xml:space="preserve"> Februarie 2018</t>
  </si>
  <si>
    <t xml:space="preserve"> Martie 2018</t>
  </si>
  <si>
    <t>Total trim.I 2018</t>
  </si>
  <si>
    <t>Aprilie 2018</t>
  </si>
  <si>
    <t>Mai 2018</t>
  </si>
  <si>
    <t>Iunie 2018</t>
  </si>
  <si>
    <t>Total trim.II 2018</t>
  </si>
  <si>
    <t>IULIE 2018</t>
  </si>
  <si>
    <t>Total trim.III 2018</t>
  </si>
  <si>
    <t>Total trim.IV 2018</t>
  </si>
  <si>
    <t>Total an 2018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</si>
  <si>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</si>
  <si>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</si>
  <si>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</si>
  <si>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</si>
  <si>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</si>
  <si>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</si>
  <si>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A0434</t>
  </si>
  <si>
    <t xml:space="preserve">CMI DR STANCU MARIANA                   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</si>
  <si>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</si>
  <si>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</si>
  <si>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</si>
  <si>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</si>
  <si>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</si>
  <si>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</si>
  <si>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A0739</t>
  </si>
  <si>
    <t>CMI DR GRAJDEANU IOANA</t>
  </si>
  <si>
    <t>A0778</t>
  </si>
  <si>
    <t>SC PULS MEDICA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</si>
  <si>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</si>
  <si>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</si>
  <si>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</si>
  <si>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</si>
  <si>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</si>
  <si>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</si>
  <si>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</si>
  <si>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</si>
  <si>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</si>
  <si>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</si>
  <si>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</si>
  <si>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</si>
  <si>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</si>
  <si>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</si>
  <si>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</si>
  <si>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</si>
  <si>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</si>
  <si>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</si>
  <si>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</si>
  <si>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</si>
  <si>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</si>
  <si>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</si>
  <si>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</si>
  <si>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</si>
  <si>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</si>
  <si>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</si>
  <si>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</si>
  <si>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</si>
  <si>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</si>
  <si>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</si>
  <si>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</si>
  <si>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</si>
  <si>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</si>
  <si>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</si>
  <si>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A1667</t>
  </si>
  <si>
    <t xml:space="preserve">CMI DR TIANU CORNELIA  </t>
  </si>
  <si>
    <t>A1705</t>
  </si>
  <si>
    <t>SC BIONIC COM SRL</t>
  </si>
  <si>
    <t>A1719</t>
  </si>
  <si>
    <t>SC DOCTOR 4U2 SRL</t>
  </si>
  <si>
    <t>TOTAL FURNIZORI CARE AU INCHEIAT CONTRACT LA 27.04.2018</t>
  </si>
  <si>
    <t>A0906</t>
  </si>
  <si>
    <t xml:space="preserve">SC SAN MED 2001 SRL                 </t>
  </si>
  <si>
    <t>A1458</t>
  </si>
  <si>
    <t>CMI DR.ELISEI ADRIAN</t>
  </si>
  <si>
    <t>A1485</t>
  </si>
  <si>
    <t xml:space="preserve">SC CENTRUL MEDICAL DELFINULUI SRL      </t>
  </si>
  <si>
    <t>A1586</t>
  </si>
  <si>
    <t xml:space="preserve">CMI DR.CHIRIAC GEORGE -  incetat 01.02.2018                  </t>
  </si>
  <si>
    <t>A1591</t>
  </si>
  <si>
    <t>CMI DR.SBURLAN CRISTINA ASTRID</t>
  </si>
  <si>
    <t>A1604</t>
  </si>
  <si>
    <t xml:space="preserve">CMI DR.SORESCU VICTORIA AURELIA    </t>
  </si>
  <si>
    <t>A1623</t>
  </si>
  <si>
    <t xml:space="preserve">SC SIKA ALUL MEDICAL SRL       -incetat 22.02.2018             </t>
  </si>
  <si>
    <t>A1783</t>
  </si>
  <si>
    <t>CMI DR POPESCU ALINA</t>
  </si>
  <si>
    <t>TOTAL FURNIZORI CARE NU AU MAI INCHEIAT CONTRACT IN 2018</t>
  </si>
  <si>
    <t>TOTAL GENERAL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</si>
</sst>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mmmm\-yy;@"/>
    <numFmt numFmtId="165" formatCode="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0" fontId="3" fillId="2" borderId="0" xfId="1" applyFont="1" applyFill="1" applyBorder="1" applyAlignment="1">
      <alignment horizontal="left"/>
    </xf>
    <xf numFmtId="0" fontId="2" fillId="2" borderId="0" xfId="1" applyFill="1"/>
    <xf numFmtId="0" fontId="2" fillId="2" borderId="0" xfId="2" applyFill="1"/>
    <xf numFmtId="0" fontId="4" fillId="2" borderId="0" xfId="3" applyFont="1" applyFill="1"/>
    <xf numFmtId="0" fontId="4" fillId="2" borderId="0" xfId="2" applyFont="1" applyFill="1" applyBorder="1"/>
    <xf numFmtId="0" fontId="2" fillId="2" borderId="0" xfId="1" applyFill="1" applyBorder="1"/>
    <xf numFmtId="0" fontId="2" fillId="2" borderId="0" xfId="2" applyFill="1" applyBorder="1"/>
    <xf numFmtId="43" fontId="2" fillId="2" borderId="0" xfId="4" applyFont="1" applyFill="1" applyBorder="1"/>
    <xf numFmtId="0" fontId="2" fillId="2" borderId="0" xfId="2" applyFont="1" applyFill="1" applyBorder="1"/>
    <xf numFmtId="14" fontId="0" fillId="2" borderId="0" xfId="2" applyNumberFormat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2" applyFont="1" applyFill="1" applyBorder="1" applyAlignment="1">
      <alignment wrapText="1"/>
    </xf>
    <xf numFmtId="17" fontId="3" fillId="2" borderId="1" xfId="1" applyNumberFormat="1" applyFont="1" applyFill="1" applyBorder="1" applyAlignment="1">
      <alignment wrapText="1"/>
    </xf>
    <xf numFmtId="164" fontId="3" fillId="2" borderId="1" xfId="1" applyNumberFormat="1" applyFont="1" applyFill="1" applyBorder="1" applyAlignment="1">
      <alignment wrapText="1"/>
    </xf>
    <xf numFmtId="0" fontId="3" fillId="2" borderId="0" xfId="1" applyFont="1" applyFill="1" applyAlignment="1">
      <alignment wrapText="1"/>
    </xf>
    <xf numFmtId="0" fontId="5" fillId="2" borderId="1" xfId="5" applyFont="1" applyFill="1" applyBorder="1" applyAlignment="1">
      <alignment horizontal="center" wrapText="1"/>
    </xf>
    <xf numFmtId="0" fontId="2" fillId="2" borderId="1" xfId="5" applyFont="1" applyFill="1" applyBorder="1" applyAlignment="1">
      <alignment horizontal="center" wrapText="1"/>
    </xf>
    <xf numFmtId="43" fontId="3" fillId="2" borderId="1" xfId="6" applyFont="1" applyFill="1" applyBorder="1" applyAlignment="1">
      <alignment wrapText="1"/>
    </xf>
    <xf numFmtId="43" fontId="6" fillId="2" borderId="1" xfId="6" applyFont="1" applyFill="1" applyBorder="1"/>
    <xf numFmtId="43" fontId="6" fillId="2" borderId="1" xfId="4" applyFont="1" applyFill="1" applyBorder="1" applyAlignment="1">
      <alignment wrapText="1"/>
    </xf>
    <xf numFmtId="43" fontId="6" fillId="2" borderId="1" xfId="1" applyNumberFormat="1" applyFont="1" applyFill="1" applyBorder="1"/>
    <xf numFmtId="0" fontId="2" fillId="2" borderId="0" xfId="1" applyFont="1" applyFill="1"/>
    <xf numFmtId="0" fontId="6" fillId="2" borderId="1" xfId="1" applyFont="1" applyFill="1" applyBorder="1"/>
    <xf numFmtId="0" fontId="5" fillId="2" borderId="1" xfId="3" applyFont="1" applyFill="1" applyBorder="1" applyAlignment="1">
      <alignment horizontal="center" wrapText="1"/>
    </xf>
    <xf numFmtId="0" fontId="2" fillId="2" borderId="1" xfId="3" applyFont="1" applyFill="1" applyBorder="1" applyAlignment="1">
      <alignment horizontal="center" wrapText="1"/>
    </xf>
    <xf numFmtId="43" fontId="6" fillId="2" borderId="1" xfId="7" applyFont="1" applyFill="1" applyBorder="1" applyAlignment="1">
      <alignment horizontal="center" wrapText="1"/>
    </xf>
    <xf numFmtId="0" fontId="5" fillId="2" borderId="1" xfId="3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43" fontId="6" fillId="2" borderId="1" xfId="7" applyFont="1" applyFill="1" applyBorder="1"/>
    <xf numFmtId="165" fontId="5" fillId="2" borderId="1" xfId="3" applyNumberFormat="1" applyFont="1" applyFill="1" applyBorder="1" applyAlignment="1">
      <alignment horizontal="center"/>
    </xf>
    <xf numFmtId="165" fontId="5" fillId="2" borderId="1" xfId="3" applyNumberFormat="1" applyFont="1" applyFill="1" applyBorder="1" applyAlignment="1">
      <alignment horizontal="center" wrapText="1"/>
    </xf>
    <xf numFmtId="43" fontId="7" fillId="2" borderId="1" xfId="7" applyFont="1" applyFill="1" applyBorder="1"/>
    <xf numFmtId="0" fontId="2" fillId="2" borderId="1" xfId="8" applyFont="1" applyFill="1" applyBorder="1" applyAlignment="1">
      <alignment horizontal="center" wrapText="1"/>
    </xf>
    <xf numFmtId="43" fontId="6" fillId="2" borderId="1" xfId="0" applyNumberFormat="1" applyFont="1" applyFill="1" applyBorder="1"/>
    <xf numFmtId="43" fontId="6" fillId="2" borderId="0" xfId="7" applyFont="1" applyFill="1" applyBorder="1" applyAlignment="1">
      <alignment horizontal="center" wrapText="1"/>
    </xf>
    <xf numFmtId="0" fontId="3" fillId="3" borderId="1" xfId="1" applyFont="1" applyFill="1" applyBorder="1" applyAlignment="1">
      <alignment wrapText="1"/>
    </xf>
    <xf numFmtId="0" fontId="5" fillId="3" borderId="1" xfId="3" applyFont="1" applyFill="1" applyBorder="1" applyAlignment="1">
      <alignment horizontal="center"/>
    </xf>
    <xf numFmtId="0" fontId="2" fillId="3" borderId="1" xfId="8" applyFont="1" applyFill="1" applyBorder="1" applyAlignment="1">
      <alignment horizontal="center"/>
    </xf>
    <xf numFmtId="43" fontId="6" fillId="3" borderId="1" xfId="6" applyFont="1" applyFill="1" applyBorder="1"/>
    <xf numFmtId="43" fontId="6" fillId="3" borderId="1" xfId="7" applyFont="1" applyFill="1" applyBorder="1" applyAlignment="1">
      <alignment horizontal="center" wrapText="1"/>
    </xf>
    <xf numFmtId="43" fontId="6" fillId="3" borderId="1" xfId="1" applyNumberFormat="1" applyFont="1" applyFill="1" applyBorder="1"/>
    <xf numFmtId="0" fontId="2" fillId="3" borderId="0" xfId="1" applyFont="1" applyFill="1"/>
    <xf numFmtId="0" fontId="5" fillId="2" borderId="1" xfId="5" applyFont="1" applyFill="1" applyBorder="1" applyAlignment="1">
      <alignment horizontal="center"/>
    </xf>
    <xf numFmtId="0" fontId="2" fillId="2" borderId="1" xfId="5" applyFont="1" applyFill="1" applyBorder="1" applyAlignment="1">
      <alignment horizontal="center"/>
    </xf>
    <xf numFmtId="0" fontId="3" fillId="2" borderId="1" xfId="1" applyFont="1" applyFill="1" applyBorder="1"/>
    <xf numFmtId="0" fontId="3" fillId="2" borderId="1" xfId="2" applyFont="1" applyFill="1" applyBorder="1"/>
    <xf numFmtId="43" fontId="3" fillId="2" borderId="1" xfId="1" applyNumberFormat="1" applyFont="1" applyFill="1" applyBorder="1"/>
    <xf numFmtId="0" fontId="6" fillId="2" borderId="1" xfId="1" applyFont="1" applyFill="1" applyBorder="1" applyAlignment="1">
      <alignment horizontal="left" wrapText="1"/>
    </xf>
    <xf numFmtId="0" fontId="2" fillId="2" borderId="1" xfId="1" applyFont="1" applyFill="1" applyBorder="1"/>
    <xf numFmtId="0" fontId="3" fillId="2" borderId="0" xfId="1" applyFont="1" applyFill="1"/>
    <xf numFmtId="0" fontId="6" fillId="2" borderId="1" xfId="1" applyFont="1" applyFill="1" applyBorder="1" applyAlignment="1">
      <alignment horizontal="left"/>
    </xf>
    <xf numFmtId="0" fontId="6" fillId="2" borderId="1" xfId="3" applyFont="1" applyFill="1" applyBorder="1" applyAlignment="1">
      <alignment wrapText="1"/>
    </xf>
    <xf numFmtId="0" fontId="2" fillId="2" borderId="1" xfId="1" applyFill="1" applyBorder="1"/>
    <xf numFmtId="0" fontId="3" fillId="2" borderId="0" xfId="1" applyFont="1" applyFill="1" applyBorder="1"/>
    <xf numFmtId="0" fontId="3" fillId="2" borderId="0" xfId="2" applyFont="1" applyFill="1" applyBorder="1"/>
    <xf numFmtId="43" fontId="3" fillId="2" borderId="0" xfId="1" applyNumberFormat="1" applyFont="1" applyFill="1" applyBorder="1"/>
    <xf numFmtId="0" fontId="2" fillId="2" borderId="0" xfId="1" applyFont="1" applyFill="1" applyBorder="1"/>
    <xf numFmtId="0" fontId="0" fillId="2" borderId="0" xfId="2" applyFont="1" applyFill="1"/>
  </cellXfs>
  <cellStyles count="9">
    <cellStyle name="Comma 10" xfId="4"/>
    <cellStyle name="Comma 12 2" xfId="7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  <cellStyle name="Normal_PLAFON RAPORTAT TRIM.II,III 2004 2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57"/>
  <sheetViews>
    <sheetView tabSelected="1" topLeftCell="A44" workbookViewId="0">
      <selection activeCell="A55" sqref="A55:XFD64"/>
    </sheetView>
  </sheetViews>
  <sheetFormatPr defaultRowHeight="12.75"/>
  <cols>
    <col min="1" max="1" width="9.28515625" style="2" bestFit="1" customWidth="1"/>
    <col min="2" max="2" width="9.85546875" style="3" customWidth="1"/>
    <col min="3" max="3" width="36.28515625" style="3" customWidth="1"/>
    <col min="4" max="4" width="13" style="2" customWidth="1"/>
    <col min="5" max="5" width="18.5703125" style="2" customWidth="1"/>
    <col min="6" max="7" width="14.28515625" style="2" customWidth="1"/>
    <col min="8" max="8" width="15" style="2" customWidth="1"/>
    <col min="9" max="11" width="14.28515625" style="2" customWidth="1"/>
    <col min="12" max="12" width="17" style="2" customWidth="1"/>
    <col min="13" max="13" width="14" style="2" customWidth="1"/>
    <col min="14" max="14" width="20.5703125" style="2" customWidth="1"/>
    <col min="15" max="16" width="14" style="2" customWidth="1"/>
    <col min="17" max="17" width="19.42578125" style="2" bestFit="1" customWidth="1"/>
    <col min="18" max="18" width="19.7109375" style="2" customWidth="1"/>
    <col min="19" max="19" width="14.28515625" style="2" customWidth="1"/>
    <col min="20" max="20" width="15.140625" style="2" customWidth="1"/>
    <col min="21" max="16384" width="9.140625" style="2"/>
  </cols>
  <sheetData>
    <row r="2" spans="1:20" ht="15.75">
      <c r="A2" s="1" t="s">
        <v>0</v>
      </c>
      <c r="B2" s="2"/>
    </row>
    <row r="3" spans="1:20">
      <c r="B3" s="2"/>
      <c r="C3" s="4"/>
    </row>
    <row r="4" spans="1:20">
      <c r="B4" s="2"/>
      <c r="C4" s="5"/>
    </row>
    <row r="5" spans="1:20">
      <c r="A5" s="6"/>
      <c r="B5" s="7"/>
      <c r="C5" s="8"/>
    </row>
    <row r="6" spans="1:20">
      <c r="A6" s="6"/>
      <c r="B6" s="7"/>
      <c r="C6" s="9"/>
    </row>
    <row r="7" spans="1:20" ht="15">
      <c r="A7" s="6"/>
      <c r="B7" s="5"/>
      <c r="C7" s="10"/>
    </row>
    <row r="8" spans="1:20" s="15" customFormat="1" ht="31.5">
      <c r="A8" s="11" t="s">
        <v>1</v>
      </c>
      <c r="B8" s="12" t="s">
        <v>2</v>
      </c>
      <c r="C8" s="12" t="s">
        <v>3</v>
      </c>
      <c r="D8" s="11" t="s">
        <v>4</v>
      </c>
      <c r="E8" s="13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11" t="s">
        <v>11</v>
      </c>
      <c r="L8" s="11" t="s">
        <v>12</v>
      </c>
      <c r="M8" s="14">
        <v>43313</v>
      </c>
      <c r="N8" s="14">
        <v>43344</v>
      </c>
      <c r="O8" s="11" t="s">
        <v>13</v>
      </c>
      <c r="P8" s="14">
        <v>43374</v>
      </c>
      <c r="Q8" s="14">
        <v>43405</v>
      </c>
      <c r="R8" s="14">
        <v>43435</v>
      </c>
      <c r="S8" s="11" t="s">
        <v>14</v>
      </c>
      <c r="T8" s="11" t="s">
        <v>15</v>
      </c>
    </row>
    <row r="9" spans="1:20" s="22" customFormat="1" ht="15.75">
      <c r="A9" s="11">
        <v>1</v>
      </c>
      <c r="B9" s="16" t="s">
        <v>16</v>
      </c>
      <c r="C9" s="17" t="s">
        <v>17</v>
      </c>
      <c r="D9" s="18"/>
      <c r="E9" s="18"/>
      <c r="F9" s="18"/>
      <c r="G9" s="18"/>
      <c r="H9" s="18"/>
      <c r="I9" s="19">
        <v>2520</v>
      </c>
      <c r="J9" s="19">
        <v>3480</v>
      </c>
      <c r="K9" s="19">
        <f>H9+I9+J9</f>
        <v>6000</v>
      </c>
      <c r="L9" s="20">
        <v>2820</v>
      </c>
      <c r="M9" s="20">
        <v>2820</v>
      </c>
      <c r="N9" s="20">
        <v>2820</v>
      </c>
      <c r="O9" s="19">
        <f>SUM(L9:N9)</f>
        <v>8460</v>
      </c>
      <c r="P9" s="19">
        <v>2868</v>
      </c>
      <c r="Q9" s="19">
        <v>3719.19</v>
      </c>
      <c r="R9" s="19">
        <v>1652.1300000000006</v>
      </c>
      <c r="S9" s="21">
        <f>SUM(P9:R9)</f>
        <v>8239.3200000000015</v>
      </c>
      <c r="T9" s="21">
        <f t="shared" ref="T9:T37" si="0">D9+E9+F9+H9+I9+J9+L9+M9+N9+P9+Q9+R9</f>
        <v>22699.32</v>
      </c>
    </row>
    <row r="10" spans="1:20" s="22" customFormat="1" ht="15">
      <c r="A10" s="23">
        <v>2</v>
      </c>
      <c r="B10" s="24" t="s">
        <v>18</v>
      </c>
      <c r="C10" s="25" t="s">
        <v>19</v>
      </c>
      <c r="D10" s="19">
        <v>2520</v>
      </c>
      <c r="E10" s="19">
        <v>2520</v>
      </c>
      <c r="F10" s="19">
        <v>2520</v>
      </c>
      <c r="G10" s="19">
        <f>SUM(D10:F10)</f>
        <v>7560</v>
      </c>
      <c r="H10" s="19">
        <v>3000</v>
      </c>
      <c r="I10" s="19">
        <v>4620</v>
      </c>
      <c r="J10" s="19">
        <v>6060</v>
      </c>
      <c r="K10" s="19">
        <f t="shared" ref="K10:K37" si="1">H10+I10+J10</f>
        <v>13680</v>
      </c>
      <c r="L10" s="26">
        <v>2820</v>
      </c>
      <c r="M10" s="26">
        <v>2880</v>
      </c>
      <c r="N10" s="26">
        <v>2880</v>
      </c>
      <c r="O10" s="19">
        <f t="shared" ref="O10:O37" si="2">SUM(L10:N10)</f>
        <v>8580</v>
      </c>
      <c r="P10" s="19">
        <v>9465</v>
      </c>
      <c r="Q10" s="19">
        <v>10317.569480064683</v>
      </c>
      <c r="R10" s="19">
        <v>8241.1394800646831</v>
      </c>
      <c r="S10" s="21">
        <f>SUM(P10:R10)</f>
        <v>28023.708960129363</v>
      </c>
      <c r="T10" s="21">
        <f t="shared" si="0"/>
        <v>57843.708960129363</v>
      </c>
    </row>
    <row r="11" spans="1:20" s="22" customFormat="1" ht="15.75">
      <c r="A11" s="11">
        <v>3</v>
      </c>
      <c r="B11" s="27" t="s">
        <v>20</v>
      </c>
      <c r="C11" s="25" t="s">
        <v>21</v>
      </c>
      <c r="D11" s="19">
        <v>1910</v>
      </c>
      <c r="E11" s="19">
        <v>3190</v>
      </c>
      <c r="F11" s="19">
        <v>1900</v>
      </c>
      <c r="G11" s="19">
        <f t="shared" ref="G11:G37" si="3">SUM(D11:F11)</f>
        <v>7000</v>
      </c>
      <c r="H11" s="19">
        <v>2880</v>
      </c>
      <c r="I11" s="19">
        <v>4500</v>
      </c>
      <c r="J11" s="19">
        <v>4560</v>
      </c>
      <c r="K11" s="19">
        <f t="shared" si="1"/>
        <v>11940</v>
      </c>
      <c r="L11" s="26">
        <v>2100</v>
      </c>
      <c r="M11" s="26">
        <v>2280</v>
      </c>
      <c r="N11" s="26">
        <v>2220</v>
      </c>
      <c r="O11" s="19">
        <f t="shared" si="2"/>
        <v>6600</v>
      </c>
      <c r="P11" s="19">
        <v>7560</v>
      </c>
      <c r="Q11" s="19">
        <v>7560</v>
      </c>
      <c r="R11" s="19">
        <v>6840</v>
      </c>
      <c r="S11" s="21">
        <f t="shared" ref="S11:S37" si="4">SUM(P11:R11)</f>
        <v>21960</v>
      </c>
      <c r="T11" s="21">
        <f t="shared" si="0"/>
        <v>47500</v>
      </c>
    </row>
    <row r="12" spans="1:20" s="22" customFormat="1" ht="15">
      <c r="A12" s="23">
        <v>4</v>
      </c>
      <c r="B12" s="27" t="s">
        <v>22</v>
      </c>
      <c r="C12" s="28" t="s">
        <v>23</v>
      </c>
      <c r="D12" s="19">
        <v>480</v>
      </c>
      <c r="E12" s="19">
        <v>960</v>
      </c>
      <c r="F12" s="19">
        <v>180</v>
      </c>
      <c r="G12" s="19">
        <f t="shared" si="3"/>
        <v>1620</v>
      </c>
      <c r="H12" s="19">
        <v>660</v>
      </c>
      <c r="I12" s="19">
        <v>900</v>
      </c>
      <c r="J12" s="19">
        <v>420</v>
      </c>
      <c r="K12" s="19">
        <f t="shared" si="1"/>
        <v>1980</v>
      </c>
      <c r="L12" s="29">
        <v>420</v>
      </c>
      <c r="M12" s="29">
        <v>540</v>
      </c>
      <c r="N12" s="29">
        <v>480</v>
      </c>
      <c r="O12" s="19">
        <f t="shared" si="2"/>
        <v>1440</v>
      </c>
      <c r="P12" s="19">
        <v>1376</v>
      </c>
      <c r="Q12" s="19">
        <v>1783.6419429481027</v>
      </c>
      <c r="R12" s="19">
        <v>791.88194294810251</v>
      </c>
      <c r="S12" s="21">
        <f t="shared" si="4"/>
        <v>3951.5238858962057</v>
      </c>
      <c r="T12" s="21">
        <f t="shared" si="0"/>
        <v>8991.5238858962057</v>
      </c>
    </row>
    <row r="13" spans="1:20" s="22" customFormat="1" ht="15.75">
      <c r="A13" s="11">
        <v>5</v>
      </c>
      <c r="B13" s="27" t="s">
        <v>24</v>
      </c>
      <c r="C13" s="25" t="s">
        <v>25</v>
      </c>
      <c r="D13" s="19">
        <v>1200</v>
      </c>
      <c r="E13" s="19">
        <v>1200</v>
      </c>
      <c r="F13" s="19">
        <v>1200</v>
      </c>
      <c r="G13" s="19">
        <f t="shared" si="3"/>
        <v>3600</v>
      </c>
      <c r="H13" s="19">
        <v>1260</v>
      </c>
      <c r="I13" s="19">
        <v>5340</v>
      </c>
      <c r="J13" s="19">
        <v>3000</v>
      </c>
      <c r="K13" s="19">
        <f t="shared" si="1"/>
        <v>9600</v>
      </c>
      <c r="L13" s="29">
        <v>4620</v>
      </c>
      <c r="M13" s="29">
        <v>6960</v>
      </c>
      <c r="N13" s="29">
        <v>7080</v>
      </c>
      <c r="O13" s="19">
        <f t="shared" si="2"/>
        <v>18660</v>
      </c>
      <c r="P13" s="19">
        <v>7200</v>
      </c>
      <c r="Q13" s="19">
        <v>6328.4191456364642</v>
      </c>
      <c r="R13" s="19">
        <v>1066.2691456364646</v>
      </c>
      <c r="S13" s="21">
        <f t="shared" si="4"/>
        <v>14594.688291272929</v>
      </c>
      <c r="T13" s="21">
        <f t="shared" si="0"/>
        <v>46454.688291272927</v>
      </c>
    </row>
    <row r="14" spans="1:20" s="22" customFormat="1" ht="15">
      <c r="A14" s="23">
        <v>6</v>
      </c>
      <c r="B14" s="30" t="s">
        <v>26</v>
      </c>
      <c r="C14" s="28" t="s">
        <v>27</v>
      </c>
      <c r="D14" s="19">
        <v>1380</v>
      </c>
      <c r="E14" s="19">
        <v>1440</v>
      </c>
      <c r="F14" s="19">
        <v>1380</v>
      </c>
      <c r="G14" s="19">
        <f t="shared" si="3"/>
        <v>4200</v>
      </c>
      <c r="H14" s="19">
        <v>600</v>
      </c>
      <c r="I14" s="19">
        <v>1860</v>
      </c>
      <c r="J14" s="19">
        <v>780</v>
      </c>
      <c r="K14" s="19">
        <f t="shared" si="1"/>
        <v>3240</v>
      </c>
      <c r="L14" s="26">
        <v>900</v>
      </c>
      <c r="M14" s="26">
        <v>1380</v>
      </c>
      <c r="N14" s="26">
        <v>960</v>
      </c>
      <c r="O14" s="19">
        <f t="shared" si="2"/>
        <v>3240</v>
      </c>
      <c r="P14" s="19">
        <v>2049</v>
      </c>
      <c r="Q14" s="19">
        <v>2655.9844771337612</v>
      </c>
      <c r="R14" s="19">
        <v>1178.5344771337607</v>
      </c>
      <c r="S14" s="21">
        <f t="shared" si="4"/>
        <v>5883.5189542675216</v>
      </c>
      <c r="T14" s="21">
        <f t="shared" si="0"/>
        <v>16563.518954267522</v>
      </c>
    </row>
    <row r="15" spans="1:20" s="22" customFormat="1" ht="15.75">
      <c r="A15" s="11">
        <v>7</v>
      </c>
      <c r="B15" s="31" t="s">
        <v>28</v>
      </c>
      <c r="C15" s="25" t="s">
        <v>29</v>
      </c>
      <c r="D15" s="19">
        <v>1260</v>
      </c>
      <c r="E15" s="19">
        <v>1920</v>
      </c>
      <c r="F15" s="19">
        <v>1560</v>
      </c>
      <c r="G15" s="19">
        <f t="shared" si="3"/>
        <v>4740</v>
      </c>
      <c r="H15" s="19">
        <v>1140</v>
      </c>
      <c r="I15" s="19">
        <v>2100</v>
      </c>
      <c r="J15" s="19">
        <v>1680</v>
      </c>
      <c r="K15" s="19">
        <f t="shared" si="1"/>
        <v>4920</v>
      </c>
      <c r="L15" s="26">
        <v>1440</v>
      </c>
      <c r="M15" s="26">
        <v>600</v>
      </c>
      <c r="N15" s="26">
        <v>1920</v>
      </c>
      <c r="O15" s="19">
        <f t="shared" si="2"/>
        <v>3960</v>
      </c>
      <c r="P15" s="19">
        <v>5619</v>
      </c>
      <c r="Q15" s="19">
        <v>7283.9371742382136</v>
      </c>
      <c r="R15" s="19">
        <v>3239.3571742382119</v>
      </c>
      <c r="S15" s="21">
        <f t="shared" si="4"/>
        <v>16142.294348476426</v>
      </c>
      <c r="T15" s="21">
        <f t="shared" si="0"/>
        <v>29762.294348476426</v>
      </c>
    </row>
    <row r="16" spans="1:20" s="22" customFormat="1" ht="15">
      <c r="A16" s="23">
        <v>8</v>
      </c>
      <c r="B16" s="31" t="s">
        <v>30</v>
      </c>
      <c r="C16" s="25" t="s">
        <v>31</v>
      </c>
      <c r="D16" s="19">
        <v>1740</v>
      </c>
      <c r="E16" s="19">
        <v>1740</v>
      </c>
      <c r="F16" s="19">
        <v>1800</v>
      </c>
      <c r="G16" s="19">
        <f t="shared" si="3"/>
        <v>5280</v>
      </c>
      <c r="H16" s="19">
        <v>1440</v>
      </c>
      <c r="I16" s="19">
        <v>1980</v>
      </c>
      <c r="J16" s="19">
        <v>1380</v>
      </c>
      <c r="K16" s="19">
        <f t="shared" si="1"/>
        <v>4800</v>
      </c>
      <c r="L16" s="29">
        <v>660</v>
      </c>
      <c r="M16" s="29">
        <v>1260</v>
      </c>
      <c r="N16" s="29">
        <v>480</v>
      </c>
      <c r="O16" s="19">
        <f t="shared" si="2"/>
        <v>2400</v>
      </c>
      <c r="P16" s="19">
        <v>2160</v>
      </c>
      <c r="Q16" s="19">
        <v>2799.8957837182274</v>
      </c>
      <c r="R16" s="19">
        <v>1242.9257837182281</v>
      </c>
      <c r="S16" s="21">
        <f t="shared" si="4"/>
        <v>6202.8215674364565</v>
      </c>
      <c r="T16" s="21">
        <f t="shared" si="0"/>
        <v>18682.821567436455</v>
      </c>
    </row>
    <row r="17" spans="1:20" s="22" customFormat="1" ht="15.75">
      <c r="A17" s="11">
        <v>9</v>
      </c>
      <c r="B17" s="31" t="s">
        <v>32</v>
      </c>
      <c r="C17" s="25" t="s">
        <v>33</v>
      </c>
      <c r="D17" s="19">
        <v>2250</v>
      </c>
      <c r="E17" s="19">
        <v>2160</v>
      </c>
      <c r="F17" s="19">
        <v>2230</v>
      </c>
      <c r="G17" s="19">
        <f t="shared" si="3"/>
        <v>6640</v>
      </c>
      <c r="H17" s="19">
        <v>780</v>
      </c>
      <c r="I17" s="19">
        <v>900</v>
      </c>
      <c r="J17" s="19">
        <v>1860</v>
      </c>
      <c r="K17" s="19">
        <f t="shared" si="1"/>
        <v>3540</v>
      </c>
      <c r="L17" s="29">
        <v>1140</v>
      </c>
      <c r="M17" s="29">
        <v>2160</v>
      </c>
      <c r="N17" s="29">
        <v>1980</v>
      </c>
      <c r="O17" s="19">
        <f t="shared" si="2"/>
        <v>5280</v>
      </c>
      <c r="P17" s="19">
        <v>1804</v>
      </c>
      <c r="Q17" s="19">
        <v>2338.4962828844309</v>
      </c>
      <c r="R17" s="19">
        <v>1039.2962828844302</v>
      </c>
      <c r="S17" s="21">
        <f t="shared" si="4"/>
        <v>5181.7925657688611</v>
      </c>
      <c r="T17" s="21">
        <f t="shared" si="0"/>
        <v>20641.792565768861</v>
      </c>
    </row>
    <row r="18" spans="1:20" s="22" customFormat="1" ht="15">
      <c r="A18" s="23">
        <v>10</v>
      </c>
      <c r="B18" s="31" t="s">
        <v>34</v>
      </c>
      <c r="C18" s="25" t="s">
        <v>35</v>
      </c>
      <c r="D18" s="19">
        <v>2000</v>
      </c>
      <c r="E18" s="19">
        <v>2010</v>
      </c>
      <c r="F18" s="19">
        <v>2010</v>
      </c>
      <c r="G18" s="19">
        <f t="shared" si="3"/>
        <v>6020</v>
      </c>
      <c r="H18" s="19">
        <v>2100</v>
      </c>
      <c r="I18" s="19">
        <v>5220</v>
      </c>
      <c r="J18" s="19">
        <v>5340</v>
      </c>
      <c r="K18" s="19">
        <f t="shared" si="1"/>
        <v>12660</v>
      </c>
      <c r="L18" s="32">
        <v>7200</v>
      </c>
      <c r="M18" s="32">
        <v>7200</v>
      </c>
      <c r="N18" s="32">
        <v>7080</v>
      </c>
      <c r="O18" s="19">
        <f t="shared" si="2"/>
        <v>21480</v>
      </c>
      <c r="P18" s="19">
        <v>7200</v>
      </c>
      <c r="Q18" s="19">
        <v>7560</v>
      </c>
      <c r="R18" s="19">
        <v>2465.11</v>
      </c>
      <c r="S18" s="21">
        <f t="shared" si="4"/>
        <v>17225.11</v>
      </c>
      <c r="T18" s="21">
        <f t="shared" si="0"/>
        <v>57385.11</v>
      </c>
    </row>
    <row r="19" spans="1:20" s="22" customFormat="1" ht="15.75">
      <c r="A19" s="11">
        <v>11</v>
      </c>
      <c r="B19" s="31" t="s">
        <v>36</v>
      </c>
      <c r="C19" s="25" t="s">
        <v>37</v>
      </c>
      <c r="D19" s="19">
        <v>1800</v>
      </c>
      <c r="E19" s="19">
        <v>1800</v>
      </c>
      <c r="F19" s="19">
        <v>1800</v>
      </c>
      <c r="G19" s="19">
        <f t="shared" si="3"/>
        <v>5400</v>
      </c>
      <c r="H19" s="19">
        <v>1920</v>
      </c>
      <c r="I19" s="19">
        <v>3360</v>
      </c>
      <c r="J19" s="19">
        <v>4740</v>
      </c>
      <c r="K19" s="19">
        <f t="shared" si="1"/>
        <v>10020</v>
      </c>
      <c r="L19" s="32">
        <v>2040</v>
      </c>
      <c r="M19" s="32">
        <v>2040</v>
      </c>
      <c r="N19" s="26">
        <v>1980</v>
      </c>
      <c r="O19" s="19">
        <f t="shared" si="2"/>
        <v>6060</v>
      </c>
      <c r="P19" s="19">
        <v>2084</v>
      </c>
      <c r="Q19" s="19">
        <v>2701.3994475718837</v>
      </c>
      <c r="R19" s="19">
        <v>1199.5494475718833</v>
      </c>
      <c r="S19" s="21">
        <f t="shared" si="4"/>
        <v>5984.948895143767</v>
      </c>
      <c r="T19" s="21">
        <f t="shared" si="0"/>
        <v>27464.948895143767</v>
      </c>
    </row>
    <row r="20" spans="1:20" s="22" customFormat="1" ht="15">
      <c r="A20" s="23">
        <v>12</v>
      </c>
      <c r="B20" s="31" t="s">
        <v>38</v>
      </c>
      <c r="C20" s="33" t="s">
        <v>39</v>
      </c>
      <c r="D20" s="19">
        <v>2910</v>
      </c>
      <c r="E20" s="19">
        <v>4130</v>
      </c>
      <c r="F20" s="19">
        <v>2910</v>
      </c>
      <c r="G20" s="19">
        <f t="shared" si="3"/>
        <v>9950</v>
      </c>
      <c r="H20" s="19">
        <v>3060</v>
      </c>
      <c r="I20" s="19">
        <v>3720</v>
      </c>
      <c r="J20" s="19">
        <v>3540</v>
      </c>
      <c r="K20" s="19">
        <f t="shared" si="1"/>
        <v>10320</v>
      </c>
      <c r="L20" s="26">
        <v>3180</v>
      </c>
      <c r="M20" s="26">
        <v>3180</v>
      </c>
      <c r="N20" s="26">
        <v>3180</v>
      </c>
      <c r="O20" s="19">
        <f t="shared" si="2"/>
        <v>9540</v>
      </c>
      <c r="P20" s="19">
        <v>3209</v>
      </c>
      <c r="Q20" s="19">
        <v>3780</v>
      </c>
      <c r="R20" s="19">
        <v>2226.5899999999992</v>
      </c>
      <c r="S20" s="21">
        <f t="shared" si="4"/>
        <v>9215.59</v>
      </c>
      <c r="T20" s="21">
        <f t="shared" si="0"/>
        <v>39025.589999999997</v>
      </c>
    </row>
    <row r="21" spans="1:20" s="22" customFormat="1" ht="15.75">
      <c r="A21" s="11">
        <v>13</v>
      </c>
      <c r="B21" s="30" t="s">
        <v>40</v>
      </c>
      <c r="C21" s="28" t="s">
        <v>41</v>
      </c>
      <c r="D21" s="19">
        <v>1960</v>
      </c>
      <c r="E21" s="19">
        <v>1280</v>
      </c>
      <c r="F21" s="19">
        <v>1370</v>
      </c>
      <c r="G21" s="19">
        <f t="shared" si="3"/>
        <v>4610</v>
      </c>
      <c r="H21" s="19">
        <v>1260</v>
      </c>
      <c r="I21" s="19">
        <v>1500</v>
      </c>
      <c r="J21" s="19">
        <v>1260</v>
      </c>
      <c r="K21" s="19">
        <f t="shared" si="1"/>
        <v>4020</v>
      </c>
      <c r="L21" s="26">
        <v>2040</v>
      </c>
      <c r="M21" s="26">
        <v>660</v>
      </c>
      <c r="N21" s="26">
        <v>1980</v>
      </c>
      <c r="O21" s="19">
        <f t="shared" si="2"/>
        <v>4680</v>
      </c>
      <c r="P21" s="19">
        <v>2094</v>
      </c>
      <c r="Q21" s="19">
        <v>2714.5239387033203</v>
      </c>
      <c r="R21" s="19">
        <v>1208.34393870332</v>
      </c>
      <c r="S21" s="21">
        <f t="shared" si="4"/>
        <v>6016.8678774066393</v>
      </c>
      <c r="T21" s="21">
        <f t="shared" si="0"/>
        <v>19326.867877406643</v>
      </c>
    </row>
    <row r="22" spans="1:20" s="22" customFormat="1" ht="15">
      <c r="A22" s="23">
        <v>14</v>
      </c>
      <c r="B22" s="27" t="s">
        <v>42</v>
      </c>
      <c r="C22" s="25" t="s">
        <v>43</v>
      </c>
      <c r="D22" s="19">
        <v>3110</v>
      </c>
      <c r="E22" s="19">
        <v>2730</v>
      </c>
      <c r="F22" s="19">
        <v>2710</v>
      </c>
      <c r="G22" s="19">
        <f t="shared" si="3"/>
        <v>8550</v>
      </c>
      <c r="H22" s="19">
        <v>960</v>
      </c>
      <c r="I22" s="19">
        <v>1980</v>
      </c>
      <c r="J22" s="19">
        <v>3240</v>
      </c>
      <c r="K22" s="19">
        <f t="shared" si="1"/>
        <v>6180</v>
      </c>
      <c r="L22" s="26">
        <v>2280</v>
      </c>
      <c r="M22" s="26">
        <v>1260</v>
      </c>
      <c r="N22" s="34">
        <v>600</v>
      </c>
      <c r="O22" s="19">
        <f t="shared" si="2"/>
        <v>4140</v>
      </c>
      <c r="P22" s="19">
        <v>5846</v>
      </c>
      <c r="Q22" s="19">
        <v>7578.0095838597208</v>
      </c>
      <c r="R22" s="19">
        <v>3366.6695838597207</v>
      </c>
      <c r="S22" s="21">
        <f t="shared" si="4"/>
        <v>16790.679167719441</v>
      </c>
      <c r="T22" s="21">
        <f t="shared" si="0"/>
        <v>35660.679167719441</v>
      </c>
    </row>
    <row r="23" spans="1:20" s="22" customFormat="1" ht="15.75">
      <c r="A23" s="11">
        <v>15</v>
      </c>
      <c r="B23" s="27" t="s">
        <v>44</v>
      </c>
      <c r="C23" s="28" t="s">
        <v>45</v>
      </c>
      <c r="D23" s="19">
        <v>1620</v>
      </c>
      <c r="E23" s="19">
        <v>1140</v>
      </c>
      <c r="F23" s="19">
        <v>1380</v>
      </c>
      <c r="G23" s="19">
        <f t="shared" si="3"/>
        <v>4140</v>
      </c>
      <c r="H23" s="19">
        <v>960</v>
      </c>
      <c r="I23" s="19">
        <v>1140</v>
      </c>
      <c r="J23" s="19">
        <v>900</v>
      </c>
      <c r="K23" s="19">
        <f t="shared" si="1"/>
        <v>3000</v>
      </c>
      <c r="L23" s="26">
        <v>1320</v>
      </c>
      <c r="M23" s="26">
        <v>780</v>
      </c>
      <c r="N23" s="26">
        <v>1680</v>
      </c>
      <c r="O23" s="19">
        <f t="shared" si="2"/>
        <v>3780</v>
      </c>
      <c r="P23" s="19">
        <v>2515</v>
      </c>
      <c r="Q23" s="19">
        <v>3260.0869851432617</v>
      </c>
      <c r="R23" s="19">
        <v>1447.6469851432612</v>
      </c>
      <c r="S23" s="21">
        <f t="shared" si="4"/>
        <v>7222.7339702865229</v>
      </c>
      <c r="T23" s="21">
        <f t="shared" si="0"/>
        <v>18142.733970286521</v>
      </c>
    </row>
    <row r="24" spans="1:20" s="22" customFormat="1" ht="25.5">
      <c r="A24" s="23">
        <v>16</v>
      </c>
      <c r="B24" s="27" t="s">
        <v>46</v>
      </c>
      <c r="C24" s="25" t="s">
        <v>47</v>
      </c>
      <c r="D24" s="19">
        <v>2040</v>
      </c>
      <c r="E24" s="19">
        <v>2280</v>
      </c>
      <c r="F24" s="19">
        <v>1980</v>
      </c>
      <c r="G24" s="19">
        <f t="shared" si="3"/>
        <v>6300</v>
      </c>
      <c r="H24" s="19">
        <v>1200</v>
      </c>
      <c r="I24" s="19">
        <v>1680</v>
      </c>
      <c r="J24" s="19">
        <v>2880</v>
      </c>
      <c r="K24" s="19">
        <f t="shared" si="1"/>
        <v>5760</v>
      </c>
      <c r="L24" s="26">
        <v>2460</v>
      </c>
      <c r="M24" s="26">
        <v>960</v>
      </c>
      <c r="N24" s="26">
        <v>2280</v>
      </c>
      <c r="O24" s="19">
        <f t="shared" si="2"/>
        <v>5700</v>
      </c>
      <c r="P24" s="19">
        <v>5469</v>
      </c>
      <c r="Q24" s="19">
        <v>7089.3611007630507</v>
      </c>
      <c r="R24" s="19">
        <v>3150.421100763052</v>
      </c>
      <c r="S24" s="21">
        <f t="shared" si="4"/>
        <v>15708.782201526101</v>
      </c>
      <c r="T24" s="21">
        <f t="shared" si="0"/>
        <v>33468.782201526104</v>
      </c>
    </row>
    <row r="25" spans="1:20" s="22" customFormat="1" ht="15.75">
      <c r="A25" s="11">
        <v>17</v>
      </c>
      <c r="B25" s="27" t="s">
        <v>48</v>
      </c>
      <c r="C25" s="25" t="s">
        <v>49</v>
      </c>
      <c r="D25" s="19"/>
      <c r="E25" s="19"/>
      <c r="F25" s="19"/>
      <c r="G25" s="19"/>
      <c r="H25" s="19"/>
      <c r="I25" s="19">
        <v>1440</v>
      </c>
      <c r="J25" s="19">
        <v>1320</v>
      </c>
      <c r="K25" s="19">
        <f t="shared" si="1"/>
        <v>2760</v>
      </c>
      <c r="L25" s="26">
        <v>1920</v>
      </c>
      <c r="M25" s="26">
        <v>1140</v>
      </c>
      <c r="N25" s="26">
        <v>2640</v>
      </c>
      <c r="O25" s="19">
        <f t="shared" si="2"/>
        <v>5700</v>
      </c>
      <c r="P25" s="19">
        <v>1943</v>
      </c>
      <c r="Q25" s="19">
        <v>2518.739565819395</v>
      </c>
      <c r="R25" s="19">
        <v>1120.4995658193952</v>
      </c>
      <c r="S25" s="21">
        <f t="shared" si="4"/>
        <v>5582.2391316387893</v>
      </c>
      <c r="T25" s="21">
        <f t="shared" si="0"/>
        <v>14042.239131638789</v>
      </c>
    </row>
    <row r="26" spans="1:20" s="22" customFormat="1" ht="15">
      <c r="A26" s="23">
        <v>18</v>
      </c>
      <c r="B26" s="27" t="s">
        <v>50</v>
      </c>
      <c r="C26" s="28" t="s">
        <v>51</v>
      </c>
      <c r="D26" s="19">
        <v>2280</v>
      </c>
      <c r="E26" s="19">
        <v>2400</v>
      </c>
      <c r="F26" s="19">
        <v>3840</v>
      </c>
      <c r="G26" s="19">
        <f t="shared" si="3"/>
        <v>8520</v>
      </c>
      <c r="H26" s="19">
        <v>2520</v>
      </c>
      <c r="I26" s="19">
        <v>4380</v>
      </c>
      <c r="J26" s="19">
        <v>4560</v>
      </c>
      <c r="K26" s="19">
        <f t="shared" si="1"/>
        <v>11460</v>
      </c>
      <c r="L26" s="26">
        <v>5640</v>
      </c>
      <c r="M26" s="26">
        <v>3780</v>
      </c>
      <c r="N26" s="26">
        <v>7140</v>
      </c>
      <c r="O26" s="19">
        <f t="shared" si="2"/>
        <v>16560</v>
      </c>
      <c r="P26" s="19">
        <v>7200</v>
      </c>
      <c r="Q26" s="19">
        <v>7560</v>
      </c>
      <c r="R26" s="19">
        <v>2023.440000000001</v>
      </c>
      <c r="S26" s="21">
        <f t="shared" si="4"/>
        <v>16783.440000000002</v>
      </c>
      <c r="T26" s="21">
        <f t="shared" si="0"/>
        <v>53323.44</v>
      </c>
    </row>
    <row r="27" spans="1:20" s="22" customFormat="1" ht="15.75">
      <c r="A27" s="11">
        <v>19</v>
      </c>
      <c r="B27" s="27" t="s">
        <v>52</v>
      </c>
      <c r="C27" s="25" t="s">
        <v>53</v>
      </c>
      <c r="D27" s="19">
        <v>2220</v>
      </c>
      <c r="E27" s="19">
        <v>2220</v>
      </c>
      <c r="F27" s="19">
        <v>2100</v>
      </c>
      <c r="G27" s="19">
        <f t="shared" si="3"/>
        <v>6540</v>
      </c>
      <c r="H27" s="19">
        <v>2040</v>
      </c>
      <c r="I27" s="19">
        <v>3600</v>
      </c>
      <c r="J27" s="19">
        <v>3240</v>
      </c>
      <c r="K27" s="19">
        <f t="shared" si="1"/>
        <v>8880</v>
      </c>
      <c r="L27" s="26">
        <v>2760</v>
      </c>
      <c r="M27" s="26">
        <v>2940</v>
      </c>
      <c r="N27" s="26">
        <v>2460</v>
      </c>
      <c r="O27" s="19">
        <f t="shared" si="2"/>
        <v>8160</v>
      </c>
      <c r="P27" s="19">
        <v>3299</v>
      </c>
      <c r="Q27" s="19">
        <v>4276.5491253221489</v>
      </c>
      <c r="R27" s="19">
        <v>1902.6091253221502</v>
      </c>
      <c r="S27" s="21">
        <f t="shared" si="4"/>
        <v>9478.1582506442992</v>
      </c>
      <c r="T27" s="21">
        <f t="shared" si="0"/>
        <v>33058.158250644301</v>
      </c>
    </row>
    <row r="28" spans="1:20" s="22" customFormat="1" ht="15">
      <c r="A28" s="23">
        <v>20</v>
      </c>
      <c r="B28" s="27" t="s">
        <v>54</v>
      </c>
      <c r="C28" s="25" t="s">
        <v>55</v>
      </c>
      <c r="D28" s="19">
        <v>2770</v>
      </c>
      <c r="E28" s="19">
        <v>2740</v>
      </c>
      <c r="F28" s="19">
        <v>2710</v>
      </c>
      <c r="G28" s="19">
        <f t="shared" si="3"/>
        <v>8220</v>
      </c>
      <c r="H28" s="19">
        <v>2880</v>
      </c>
      <c r="I28" s="19">
        <v>5280</v>
      </c>
      <c r="J28" s="19">
        <v>4020</v>
      </c>
      <c r="K28" s="19">
        <f t="shared" si="1"/>
        <v>12180</v>
      </c>
      <c r="L28" s="26">
        <v>3480</v>
      </c>
      <c r="M28" s="26">
        <v>3480</v>
      </c>
      <c r="N28" s="26">
        <v>3540</v>
      </c>
      <c r="O28" s="19">
        <f t="shared" si="2"/>
        <v>10500</v>
      </c>
      <c r="P28" s="19">
        <v>8280</v>
      </c>
      <c r="Q28" s="19">
        <v>7560</v>
      </c>
      <c r="R28" s="19">
        <v>6840</v>
      </c>
      <c r="S28" s="21">
        <f t="shared" si="4"/>
        <v>22680</v>
      </c>
      <c r="T28" s="21">
        <f t="shared" si="0"/>
        <v>53580</v>
      </c>
    </row>
    <row r="29" spans="1:20" s="22" customFormat="1" ht="15.75">
      <c r="A29" s="11">
        <v>21</v>
      </c>
      <c r="B29" s="27" t="s">
        <v>56</v>
      </c>
      <c r="C29" s="25" t="s">
        <v>57</v>
      </c>
      <c r="D29" s="19">
        <v>1720</v>
      </c>
      <c r="E29" s="19">
        <v>2510</v>
      </c>
      <c r="F29" s="19">
        <v>2640</v>
      </c>
      <c r="G29" s="19">
        <f t="shared" si="3"/>
        <v>6870</v>
      </c>
      <c r="H29" s="19">
        <v>2820</v>
      </c>
      <c r="I29" s="19">
        <v>4740</v>
      </c>
      <c r="J29" s="19">
        <v>4680</v>
      </c>
      <c r="K29" s="19">
        <f t="shared" si="1"/>
        <v>12240</v>
      </c>
      <c r="L29" s="26">
        <v>2880</v>
      </c>
      <c r="M29" s="26">
        <v>1620</v>
      </c>
      <c r="N29" s="26">
        <v>4260</v>
      </c>
      <c r="O29" s="19">
        <f t="shared" si="2"/>
        <v>8760</v>
      </c>
      <c r="P29" s="19">
        <v>8280</v>
      </c>
      <c r="Q29" s="19">
        <v>7560</v>
      </c>
      <c r="R29" s="19">
        <v>6840</v>
      </c>
      <c r="S29" s="21">
        <f t="shared" si="4"/>
        <v>22680</v>
      </c>
      <c r="T29" s="21">
        <f t="shared" si="0"/>
        <v>50550</v>
      </c>
    </row>
    <row r="30" spans="1:20" s="22" customFormat="1" ht="25.5">
      <c r="A30" s="23">
        <v>22</v>
      </c>
      <c r="B30" s="24" t="s">
        <v>58</v>
      </c>
      <c r="C30" s="33" t="s">
        <v>59</v>
      </c>
      <c r="D30" s="19">
        <v>1440</v>
      </c>
      <c r="E30" s="19">
        <v>1440</v>
      </c>
      <c r="F30" s="19">
        <v>1440</v>
      </c>
      <c r="G30" s="19">
        <f t="shared" si="3"/>
        <v>4320</v>
      </c>
      <c r="H30" s="19">
        <v>2580</v>
      </c>
      <c r="I30" s="19">
        <v>3960</v>
      </c>
      <c r="J30" s="19">
        <v>2580</v>
      </c>
      <c r="K30" s="19">
        <f t="shared" si="1"/>
        <v>9120</v>
      </c>
      <c r="L30" s="26">
        <v>1620</v>
      </c>
      <c r="M30" s="26">
        <v>1620</v>
      </c>
      <c r="N30" s="35">
        <v>1620</v>
      </c>
      <c r="O30" s="19">
        <f t="shared" si="2"/>
        <v>4860</v>
      </c>
      <c r="P30" s="19">
        <v>5536</v>
      </c>
      <c r="Q30" s="19">
        <v>6021.1293230077317</v>
      </c>
      <c r="R30" s="19">
        <v>4842.9493230077314</v>
      </c>
      <c r="S30" s="21">
        <f t="shared" si="4"/>
        <v>16400.078646015463</v>
      </c>
      <c r="T30" s="21">
        <f t="shared" si="0"/>
        <v>34700.078646015463</v>
      </c>
    </row>
    <row r="31" spans="1:20" s="22" customFormat="1" ht="15.75">
      <c r="A31" s="11">
        <v>23</v>
      </c>
      <c r="B31" s="27" t="s">
        <v>60</v>
      </c>
      <c r="C31" s="25" t="s">
        <v>61</v>
      </c>
      <c r="D31" s="19">
        <v>1260</v>
      </c>
      <c r="E31" s="19">
        <v>1200</v>
      </c>
      <c r="F31" s="19">
        <v>960</v>
      </c>
      <c r="G31" s="19">
        <f t="shared" si="3"/>
        <v>3420</v>
      </c>
      <c r="H31" s="19">
        <v>960</v>
      </c>
      <c r="I31" s="19">
        <v>1320</v>
      </c>
      <c r="J31" s="19">
        <v>1980</v>
      </c>
      <c r="K31" s="19">
        <f t="shared" si="1"/>
        <v>4260</v>
      </c>
      <c r="L31" s="26">
        <v>1440</v>
      </c>
      <c r="M31" s="26">
        <v>960</v>
      </c>
      <c r="N31" s="29">
        <v>1320</v>
      </c>
      <c r="O31" s="19">
        <f t="shared" si="2"/>
        <v>3720</v>
      </c>
      <c r="P31" s="19">
        <v>2868</v>
      </c>
      <c r="Q31" s="19">
        <v>3717.6532883420086</v>
      </c>
      <c r="R31" s="19">
        <v>1650.5932883420091</v>
      </c>
      <c r="S31" s="21">
        <f t="shared" si="4"/>
        <v>8236.2465766840178</v>
      </c>
      <c r="T31" s="21">
        <f t="shared" si="0"/>
        <v>19636.246576684018</v>
      </c>
    </row>
    <row r="32" spans="1:20" s="22" customFormat="1" ht="15">
      <c r="A32" s="23">
        <v>24</v>
      </c>
      <c r="B32" s="27" t="s">
        <v>62</v>
      </c>
      <c r="C32" s="25" t="s">
        <v>63</v>
      </c>
      <c r="D32" s="19">
        <v>2220</v>
      </c>
      <c r="E32" s="19">
        <v>2340</v>
      </c>
      <c r="F32" s="19">
        <v>2220</v>
      </c>
      <c r="G32" s="19">
        <f t="shared" si="3"/>
        <v>6780</v>
      </c>
      <c r="H32" s="19">
        <v>2340</v>
      </c>
      <c r="I32" s="19">
        <v>2880</v>
      </c>
      <c r="J32" s="19">
        <v>2940</v>
      </c>
      <c r="K32" s="19">
        <f t="shared" si="1"/>
        <v>8160</v>
      </c>
      <c r="L32" s="26">
        <v>2580</v>
      </c>
      <c r="M32" s="26">
        <v>1020</v>
      </c>
      <c r="N32" s="29">
        <v>1860</v>
      </c>
      <c r="O32" s="19">
        <f t="shared" si="2"/>
        <v>5460</v>
      </c>
      <c r="P32" s="19">
        <v>2646</v>
      </c>
      <c r="Q32" s="19">
        <v>3430.0389745818388</v>
      </c>
      <c r="R32" s="19">
        <v>1525.7289745818393</v>
      </c>
      <c r="S32" s="21">
        <f t="shared" si="4"/>
        <v>7601.7679491636791</v>
      </c>
      <c r="T32" s="21">
        <f t="shared" si="0"/>
        <v>28001.767949163677</v>
      </c>
    </row>
    <row r="33" spans="1:20" s="22" customFormat="1" ht="15.75">
      <c r="A33" s="11">
        <v>25</v>
      </c>
      <c r="B33" s="27" t="s">
        <v>64</v>
      </c>
      <c r="C33" s="25" t="s">
        <v>65</v>
      </c>
      <c r="D33" s="19">
        <v>210</v>
      </c>
      <c r="E33" s="19">
        <v>370</v>
      </c>
      <c r="F33" s="19">
        <v>270</v>
      </c>
      <c r="G33" s="19">
        <f t="shared" si="3"/>
        <v>850</v>
      </c>
      <c r="H33" s="19">
        <v>0</v>
      </c>
      <c r="I33" s="19">
        <v>3180</v>
      </c>
      <c r="J33" s="19">
        <v>3240</v>
      </c>
      <c r="K33" s="19">
        <f t="shared" si="1"/>
        <v>6420</v>
      </c>
      <c r="L33" s="26">
        <v>4140</v>
      </c>
      <c r="M33" s="26">
        <v>7920</v>
      </c>
      <c r="N33" s="26">
        <v>7200</v>
      </c>
      <c r="O33" s="19">
        <f t="shared" si="2"/>
        <v>19260</v>
      </c>
      <c r="P33" s="19">
        <v>5882.9500000000007</v>
      </c>
      <c r="Q33" s="19">
        <v>2584.7371232502901</v>
      </c>
      <c r="R33" s="19">
        <v>1147.7571232502905</v>
      </c>
      <c r="S33" s="21">
        <f t="shared" si="4"/>
        <v>9615.4442465005814</v>
      </c>
      <c r="T33" s="21">
        <f t="shared" si="0"/>
        <v>36145.444246500578</v>
      </c>
    </row>
    <row r="34" spans="1:20" s="22" customFormat="1" ht="25.5">
      <c r="A34" s="23">
        <v>26</v>
      </c>
      <c r="B34" s="27" t="s">
        <v>66</v>
      </c>
      <c r="C34" s="25" t="s">
        <v>67</v>
      </c>
      <c r="D34" s="19">
        <v>1260</v>
      </c>
      <c r="E34" s="19">
        <v>1560</v>
      </c>
      <c r="F34" s="19">
        <v>3000</v>
      </c>
      <c r="G34" s="19">
        <f t="shared" si="3"/>
        <v>5820</v>
      </c>
      <c r="H34" s="19">
        <v>1020</v>
      </c>
      <c r="I34" s="19">
        <v>1620</v>
      </c>
      <c r="J34" s="19">
        <v>2820</v>
      </c>
      <c r="K34" s="19">
        <f t="shared" si="1"/>
        <v>5460</v>
      </c>
      <c r="L34" s="26">
        <v>1920</v>
      </c>
      <c r="M34" s="26">
        <v>2040</v>
      </c>
      <c r="N34" s="26">
        <v>2220</v>
      </c>
      <c r="O34" s="19">
        <f t="shared" si="2"/>
        <v>6180</v>
      </c>
      <c r="P34" s="19">
        <v>2210</v>
      </c>
      <c r="Q34" s="19">
        <v>2864.6850417403612</v>
      </c>
      <c r="R34" s="19">
        <v>1271.2650417403611</v>
      </c>
      <c r="S34" s="21">
        <f t="shared" si="4"/>
        <v>6345.9500834807222</v>
      </c>
      <c r="T34" s="21">
        <f t="shared" si="0"/>
        <v>23805.950083480722</v>
      </c>
    </row>
    <row r="35" spans="1:20" s="42" customFormat="1" ht="15.75">
      <c r="A35" s="36">
        <v>27</v>
      </c>
      <c r="B35" s="37" t="s">
        <v>68</v>
      </c>
      <c r="C35" s="38" t="s">
        <v>69</v>
      </c>
      <c r="D35" s="39">
        <v>2060</v>
      </c>
      <c r="E35" s="39">
        <v>2140</v>
      </c>
      <c r="F35" s="39">
        <v>1610</v>
      </c>
      <c r="G35" s="39">
        <f t="shared" si="3"/>
        <v>5810</v>
      </c>
      <c r="H35" s="39">
        <v>1740</v>
      </c>
      <c r="I35" s="39">
        <v>2760</v>
      </c>
      <c r="J35" s="39">
        <v>3120</v>
      </c>
      <c r="K35" s="39">
        <f t="shared" si="1"/>
        <v>7620</v>
      </c>
      <c r="L35" s="40">
        <v>1500</v>
      </c>
      <c r="M35" s="40">
        <v>1680</v>
      </c>
      <c r="N35" s="40"/>
      <c r="O35" s="39">
        <f t="shared" si="2"/>
        <v>3180</v>
      </c>
      <c r="P35" s="39">
        <v>1677</v>
      </c>
      <c r="Q35" s="39">
        <v>1677</v>
      </c>
      <c r="R35" s="39">
        <v>471.64999999999964</v>
      </c>
      <c r="S35" s="41">
        <f t="shared" si="4"/>
        <v>3825.6499999999996</v>
      </c>
      <c r="T35" s="41">
        <f t="shared" si="0"/>
        <v>20435.650000000001</v>
      </c>
    </row>
    <row r="36" spans="1:20" s="22" customFormat="1" ht="15">
      <c r="A36" s="23">
        <v>28</v>
      </c>
      <c r="B36" s="43" t="s">
        <v>70</v>
      </c>
      <c r="C36" s="44" t="s">
        <v>71</v>
      </c>
      <c r="D36" s="19">
        <v>1430</v>
      </c>
      <c r="E36" s="19">
        <v>1270</v>
      </c>
      <c r="F36" s="19">
        <v>1400</v>
      </c>
      <c r="G36" s="19">
        <f t="shared" si="3"/>
        <v>4100</v>
      </c>
      <c r="H36" s="19">
        <v>1500</v>
      </c>
      <c r="I36" s="19">
        <v>1800</v>
      </c>
      <c r="J36" s="19">
        <v>2280</v>
      </c>
      <c r="K36" s="19">
        <f t="shared" si="1"/>
        <v>5580</v>
      </c>
      <c r="L36" s="26">
        <v>1380</v>
      </c>
      <c r="M36" s="26">
        <v>1380</v>
      </c>
      <c r="N36" s="29">
        <v>1140</v>
      </c>
      <c r="O36" s="19">
        <f t="shared" si="2"/>
        <v>3900</v>
      </c>
      <c r="P36" s="19">
        <v>1436</v>
      </c>
      <c r="Q36" s="19">
        <v>1861.5556921016728</v>
      </c>
      <c r="R36" s="19">
        <v>829.01569210167281</v>
      </c>
      <c r="S36" s="21">
        <f t="shared" si="4"/>
        <v>4126.5713842033456</v>
      </c>
      <c r="T36" s="21">
        <f t="shared" si="0"/>
        <v>17706.571384203344</v>
      </c>
    </row>
    <row r="37" spans="1:20" s="22" customFormat="1" ht="15.75">
      <c r="A37" s="11">
        <v>29</v>
      </c>
      <c r="B37" s="27" t="s">
        <v>72</v>
      </c>
      <c r="C37" s="25" t="s">
        <v>73</v>
      </c>
      <c r="D37" s="19">
        <v>2300</v>
      </c>
      <c r="E37" s="19">
        <v>3860</v>
      </c>
      <c r="F37" s="19">
        <v>2300</v>
      </c>
      <c r="G37" s="19">
        <f t="shared" si="3"/>
        <v>8460</v>
      </c>
      <c r="H37" s="19">
        <v>4080</v>
      </c>
      <c r="I37" s="19">
        <v>6660</v>
      </c>
      <c r="J37" s="19">
        <v>4560</v>
      </c>
      <c r="K37" s="19">
        <f t="shared" si="1"/>
        <v>15300</v>
      </c>
      <c r="L37" s="26">
        <v>4260</v>
      </c>
      <c r="M37" s="26">
        <v>2700</v>
      </c>
      <c r="N37" s="29">
        <v>3000</v>
      </c>
      <c r="O37" s="19">
        <f t="shared" si="2"/>
        <v>9960</v>
      </c>
      <c r="P37" s="19">
        <v>7200</v>
      </c>
      <c r="Q37" s="19">
        <v>7560</v>
      </c>
      <c r="R37" s="19">
        <v>1621.0099999999995</v>
      </c>
      <c r="S37" s="21">
        <f t="shared" si="4"/>
        <v>16381.01</v>
      </c>
      <c r="T37" s="21">
        <f t="shared" si="0"/>
        <v>50101.01</v>
      </c>
    </row>
    <row r="38" spans="1:20" ht="47.25">
      <c r="A38" s="45"/>
      <c r="B38" s="46"/>
      <c r="C38" s="11" t="s">
        <v>74</v>
      </c>
      <c r="D38" s="47">
        <f>SUM(D9:D37)</f>
        <v>49350</v>
      </c>
      <c r="E38" s="47">
        <f t="shared" ref="E38:T38" si="5">SUM(E9:E37)</f>
        <v>54550</v>
      </c>
      <c r="F38" s="47">
        <f t="shared" si="5"/>
        <v>51420</v>
      </c>
      <c r="G38" s="47">
        <f t="shared" si="5"/>
        <v>155320</v>
      </c>
      <c r="H38" s="47">
        <f t="shared" si="5"/>
        <v>47700</v>
      </c>
      <c r="I38" s="47">
        <f t="shared" si="5"/>
        <v>86940</v>
      </c>
      <c r="J38" s="47">
        <f t="shared" si="5"/>
        <v>86460</v>
      </c>
      <c r="K38" s="47">
        <f t="shared" si="5"/>
        <v>221100</v>
      </c>
      <c r="L38" s="47">
        <f t="shared" si="5"/>
        <v>72960</v>
      </c>
      <c r="M38" s="47">
        <f t="shared" si="5"/>
        <v>69240</v>
      </c>
      <c r="N38" s="47">
        <f t="shared" si="5"/>
        <v>78000</v>
      </c>
      <c r="O38" s="47">
        <f t="shared" si="5"/>
        <v>220200</v>
      </c>
      <c r="P38" s="47">
        <f t="shared" si="5"/>
        <v>126975.95</v>
      </c>
      <c r="Q38" s="47">
        <f t="shared" si="5"/>
        <v>138662.60347683058</v>
      </c>
      <c r="R38" s="47">
        <f t="shared" si="5"/>
        <v>72442.383476830568</v>
      </c>
      <c r="S38" s="47">
        <f t="shared" si="5"/>
        <v>338080.93695366115</v>
      </c>
      <c r="T38" s="47">
        <f t="shared" si="5"/>
        <v>934700.93695366126</v>
      </c>
    </row>
    <row r="39" spans="1:20" s="50" customFormat="1" ht="15.75">
      <c r="A39" s="23">
        <v>1</v>
      </c>
      <c r="B39" s="48" t="s">
        <v>75</v>
      </c>
      <c r="C39" s="48" t="s">
        <v>76</v>
      </c>
      <c r="D39" s="19">
        <v>70</v>
      </c>
      <c r="E39" s="19"/>
      <c r="F39" s="19">
        <v>70</v>
      </c>
      <c r="G39" s="19">
        <f>SUM(D39:F39)</f>
        <v>140</v>
      </c>
      <c r="H39" s="19">
        <v>0</v>
      </c>
      <c r="I39" s="49"/>
      <c r="J39" s="45"/>
      <c r="K39" s="47">
        <f>H39+I39+J39</f>
        <v>0</v>
      </c>
      <c r="L39" s="45"/>
      <c r="M39" s="45"/>
      <c r="N39" s="45"/>
      <c r="O39" s="45"/>
      <c r="P39" s="45"/>
      <c r="Q39" s="45"/>
      <c r="R39" s="45"/>
      <c r="S39" s="45"/>
      <c r="T39" s="21">
        <f t="shared" ref="T39:T46" si="6">D39+E39+F39+H39+I39+J39+L39+M39+N39+P39+Q39+R39</f>
        <v>140</v>
      </c>
    </row>
    <row r="40" spans="1:20" s="50" customFormat="1" ht="15.75">
      <c r="A40" s="23">
        <v>2</v>
      </c>
      <c r="B40" s="51" t="s">
        <v>77</v>
      </c>
      <c r="C40" s="52" t="s">
        <v>78</v>
      </c>
      <c r="D40" s="19">
        <v>80</v>
      </c>
      <c r="E40" s="19">
        <v>90</v>
      </c>
      <c r="F40" s="19">
        <v>80</v>
      </c>
      <c r="G40" s="19">
        <f t="shared" ref="G40:G46" si="7">SUM(D40:F40)</f>
        <v>250</v>
      </c>
      <c r="H40" s="19">
        <v>0</v>
      </c>
      <c r="I40" s="49"/>
      <c r="J40" s="45"/>
      <c r="K40" s="47">
        <f t="shared" ref="K40:K46" si="8">H40+I40+J40</f>
        <v>0</v>
      </c>
      <c r="L40" s="45"/>
      <c r="M40" s="45"/>
      <c r="N40" s="45"/>
      <c r="O40" s="45"/>
      <c r="P40" s="45"/>
      <c r="Q40" s="45"/>
      <c r="R40" s="45"/>
      <c r="S40" s="45"/>
      <c r="T40" s="21">
        <f t="shared" si="6"/>
        <v>250</v>
      </c>
    </row>
    <row r="41" spans="1:20" s="50" customFormat="1" ht="30.75">
      <c r="A41" s="23">
        <v>3</v>
      </c>
      <c r="B41" s="51" t="s">
        <v>79</v>
      </c>
      <c r="C41" s="48" t="s">
        <v>80</v>
      </c>
      <c r="D41" s="19">
        <v>50</v>
      </c>
      <c r="E41" s="19"/>
      <c r="F41" s="19">
        <v>90</v>
      </c>
      <c r="G41" s="19">
        <f t="shared" si="7"/>
        <v>140</v>
      </c>
      <c r="H41" s="19">
        <v>0</v>
      </c>
      <c r="I41" s="49"/>
      <c r="J41" s="45"/>
      <c r="K41" s="47">
        <f t="shared" si="8"/>
        <v>0</v>
      </c>
      <c r="L41" s="45"/>
      <c r="M41" s="45"/>
      <c r="N41" s="45"/>
      <c r="O41" s="45"/>
      <c r="P41" s="45"/>
      <c r="Q41" s="45"/>
      <c r="R41" s="45"/>
      <c r="S41" s="45"/>
      <c r="T41" s="21">
        <f t="shared" si="6"/>
        <v>140</v>
      </c>
    </row>
    <row r="42" spans="1:20" s="50" customFormat="1" ht="30.75">
      <c r="A42" s="23">
        <v>4</v>
      </c>
      <c r="B42" s="51" t="s">
        <v>81</v>
      </c>
      <c r="C42" s="48" t="s">
        <v>82</v>
      </c>
      <c r="D42" s="19"/>
      <c r="E42" s="19"/>
      <c r="F42" s="19"/>
      <c r="G42" s="19">
        <f t="shared" si="7"/>
        <v>0</v>
      </c>
      <c r="H42" s="19">
        <v>0</v>
      </c>
      <c r="I42" s="53"/>
      <c r="J42" s="45"/>
      <c r="K42" s="47">
        <f t="shared" si="8"/>
        <v>0</v>
      </c>
      <c r="L42" s="45"/>
      <c r="M42" s="45"/>
      <c r="N42" s="45"/>
      <c r="O42" s="45"/>
      <c r="P42" s="45"/>
      <c r="Q42" s="45"/>
      <c r="R42" s="45"/>
      <c r="S42" s="45"/>
      <c r="T42" s="21">
        <f t="shared" si="6"/>
        <v>0</v>
      </c>
    </row>
    <row r="43" spans="1:20" s="50" customFormat="1" ht="30.75">
      <c r="A43" s="23">
        <v>5</v>
      </c>
      <c r="B43" s="51" t="s">
        <v>83</v>
      </c>
      <c r="C43" s="52" t="s">
        <v>84</v>
      </c>
      <c r="D43" s="19">
        <v>1120</v>
      </c>
      <c r="E43" s="19">
        <v>1120</v>
      </c>
      <c r="F43" s="19">
        <v>1260</v>
      </c>
      <c r="G43" s="19">
        <f t="shared" si="7"/>
        <v>3500</v>
      </c>
      <c r="H43" s="19">
        <v>0</v>
      </c>
      <c r="I43" s="45"/>
      <c r="J43" s="45"/>
      <c r="K43" s="47">
        <f t="shared" si="8"/>
        <v>0</v>
      </c>
      <c r="L43" s="45"/>
      <c r="M43" s="45"/>
      <c r="N43" s="45"/>
      <c r="O43" s="45"/>
      <c r="P43" s="45"/>
      <c r="Q43" s="45"/>
      <c r="R43" s="45"/>
      <c r="S43" s="45"/>
      <c r="T43" s="21">
        <f t="shared" si="6"/>
        <v>3500</v>
      </c>
    </row>
    <row r="44" spans="1:20" s="50" customFormat="1" ht="30.75">
      <c r="A44" s="23">
        <v>6</v>
      </c>
      <c r="B44" s="51" t="s">
        <v>85</v>
      </c>
      <c r="C44" s="48" t="s">
        <v>86</v>
      </c>
      <c r="D44" s="19">
        <v>120</v>
      </c>
      <c r="E44" s="19">
        <v>120</v>
      </c>
      <c r="F44" s="19">
        <v>120</v>
      </c>
      <c r="G44" s="19">
        <f t="shared" si="7"/>
        <v>360</v>
      </c>
      <c r="H44" s="19">
        <v>0</v>
      </c>
      <c r="I44" s="45"/>
      <c r="J44" s="45"/>
      <c r="K44" s="47">
        <f t="shared" si="8"/>
        <v>0</v>
      </c>
      <c r="L44" s="45"/>
      <c r="M44" s="45"/>
      <c r="N44" s="45"/>
      <c r="O44" s="45"/>
      <c r="P44" s="45"/>
      <c r="Q44" s="45"/>
      <c r="R44" s="45"/>
      <c r="S44" s="45"/>
      <c r="T44" s="21">
        <f t="shared" si="6"/>
        <v>360</v>
      </c>
    </row>
    <row r="45" spans="1:20" s="50" customFormat="1" ht="30.75">
      <c r="A45" s="23">
        <v>7</v>
      </c>
      <c r="B45" s="51" t="s">
        <v>87</v>
      </c>
      <c r="C45" s="48" t="s">
        <v>88</v>
      </c>
      <c r="D45" s="19"/>
      <c r="E45" s="19"/>
      <c r="F45" s="19"/>
      <c r="G45" s="19">
        <f t="shared" si="7"/>
        <v>0</v>
      </c>
      <c r="H45" s="19">
        <v>0</v>
      </c>
      <c r="I45" s="45"/>
      <c r="J45" s="45"/>
      <c r="K45" s="47">
        <f t="shared" si="8"/>
        <v>0</v>
      </c>
      <c r="L45" s="45"/>
      <c r="M45" s="45"/>
      <c r="N45" s="45"/>
      <c r="O45" s="45"/>
      <c r="P45" s="45"/>
      <c r="Q45" s="45"/>
      <c r="R45" s="45"/>
      <c r="S45" s="45"/>
      <c r="T45" s="21">
        <f t="shared" si="6"/>
        <v>0</v>
      </c>
    </row>
    <row r="46" spans="1:20" s="50" customFormat="1" ht="15.75">
      <c r="A46" s="23">
        <v>8</v>
      </c>
      <c r="B46" s="51" t="s">
        <v>89</v>
      </c>
      <c r="C46" s="48" t="s">
        <v>90</v>
      </c>
      <c r="D46" s="19">
        <v>180</v>
      </c>
      <c r="E46" s="19">
        <v>180</v>
      </c>
      <c r="F46" s="19">
        <v>180</v>
      </c>
      <c r="G46" s="19">
        <f t="shared" si="7"/>
        <v>540</v>
      </c>
      <c r="H46" s="19">
        <v>180</v>
      </c>
      <c r="I46" s="45"/>
      <c r="J46" s="45"/>
      <c r="K46" s="47">
        <f t="shared" si="8"/>
        <v>180</v>
      </c>
      <c r="L46" s="45"/>
      <c r="M46" s="45"/>
      <c r="N46" s="45"/>
      <c r="O46" s="45"/>
      <c r="P46" s="45"/>
      <c r="Q46" s="45"/>
      <c r="R46" s="45"/>
      <c r="S46" s="45"/>
      <c r="T46" s="21">
        <f t="shared" si="6"/>
        <v>720</v>
      </c>
    </row>
    <row r="47" spans="1:20" s="50" customFormat="1" ht="47.25">
      <c r="A47" s="45"/>
      <c r="B47" s="46"/>
      <c r="C47" s="11" t="s">
        <v>91</v>
      </c>
      <c r="D47" s="47">
        <f>SUM(D39:D46)</f>
        <v>1620</v>
      </c>
      <c r="E47" s="47">
        <f t="shared" ref="E47:T47" si="9">SUM(E39:E46)</f>
        <v>1510</v>
      </c>
      <c r="F47" s="47">
        <f t="shared" si="9"/>
        <v>1800</v>
      </c>
      <c r="G47" s="47">
        <f t="shared" si="9"/>
        <v>4930</v>
      </c>
      <c r="H47" s="47">
        <f t="shared" si="9"/>
        <v>180</v>
      </c>
      <c r="I47" s="47">
        <f t="shared" si="9"/>
        <v>0</v>
      </c>
      <c r="J47" s="47">
        <f t="shared" si="9"/>
        <v>0</v>
      </c>
      <c r="K47" s="47">
        <f t="shared" si="9"/>
        <v>180</v>
      </c>
      <c r="L47" s="47">
        <f t="shared" si="9"/>
        <v>0</v>
      </c>
      <c r="M47" s="47">
        <f t="shared" si="9"/>
        <v>0</v>
      </c>
      <c r="N47" s="47">
        <f t="shared" si="9"/>
        <v>0</v>
      </c>
      <c r="O47" s="47">
        <f t="shared" si="9"/>
        <v>0</v>
      </c>
      <c r="P47" s="47">
        <f t="shared" si="9"/>
        <v>0</v>
      </c>
      <c r="Q47" s="47">
        <f t="shared" si="9"/>
        <v>0</v>
      </c>
      <c r="R47" s="47">
        <f t="shared" si="9"/>
        <v>0</v>
      </c>
      <c r="S47" s="47">
        <f t="shared" si="9"/>
        <v>0</v>
      </c>
      <c r="T47" s="47">
        <f t="shared" si="9"/>
        <v>5110</v>
      </c>
    </row>
    <row r="48" spans="1:20" s="50" customFormat="1" ht="15.75">
      <c r="A48" s="45"/>
      <c r="B48" s="46"/>
      <c r="C48" s="45" t="s">
        <v>92</v>
      </c>
      <c r="D48" s="47">
        <f>D47+D38</f>
        <v>50970</v>
      </c>
      <c r="E48" s="47">
        <f t="shared" ref="E48:T48" si="10">E47+E38</f>
        <v>56060</v>
      </c>
      <c r="F48" s="47">
        <f t="shared" si="10"/>
        <v>53220</v>
      </c>
      <c r="G48" s="47">
        <f t="shared" si="10"/>
        <v>160250</v>
      </c>
      <c r="H48" s="47">
        <f t="shared" si="10"/>
        <v>47880</v>
      </c>
      <c r="I48" s="47">
        <f t="shared" si="10"/>
        <v>86940</v>
      </c>
      <c r="J48" s="47">
        <f t="shared" si="10"/>
        <v>86460</v>
      </c>
      <c r="K48" s="47">
        <f t="shared" si="10"/>
        <v>221280</v>
      </c>
      <c r="L48" s="47">
        <f t="shared" si="10"/>
        <v>72960</v>
      </c>
      <c r="M48" s="47">
        <f t="shared" si="10"/>
        <v>69240</v>
      </c>
      <c r="N48" s="47">
        <f t="shared" si="10"/>
        <v>78000</v>
      </c>
      <c r="O48" s="47">
        <f t="shared" si="10"/>
        <v>220200</v>
      </c>
      <c r="P48" s="47">
        <f t="shared" si="10"/>
        <v>126975.95</v>
      </c>
      <c r="Q48" s="47">
        <f t="shared" si="10"/>
        <v>138662.60347683058</v>
      </c>
      <c r="R48" s="47">
        <f t="shared" si="10"/>
        <v>72442.383476830568</v>
      </c>
      <c r="S48" s="47">
        <f t="shared" si="10"/>
        <v>338080.93695366115</v>
      </c>
      <c r="T48" s="47">
        <f t="shared" si="10"/>
        <v>939810.93695366126</v>
      </c>
    </row>
    <row r="49" spans="1:18" s="50" customFormat="1" ht="15.75">
      <c r="A49" s="54"/>
      <c r="B49" s="55"/>
      <c r="C49" s="55"/>
      <c r="D49" s="56"/>
      <c r="E49" s="56"/>
      <c r="F49" s="56"/>
      <c r="G49" s="56"/>
      <c r="H49" s="56"/>
    </row>
    <row r="50" spans="1:18" s="50" customFormat="1" ht="15.75">
      <c r="A50" s="54"/>
      <c r="B50" s="55"/>
      <c r="C50" s="55"/>
      <c r="D50" s="56"/>
      <c r="E50" s="56"/>
      <c r="F50" s="56"/>
      <c r="G50" s="56"/>
      <c r="H50" s="56"/>
    </row>
    <row r="51" spans="1:18" s="50" customFormat="1" ht="15.75">
      <c r="A51" s="2"/>
      <c r="B51" s="3"/>
      <c r="C51" s="2"/>
      <c r="D51" s="2"/>
      <c r="E51" s="2"/>
      <c r="F51" s="2"/>
      <c r="G51" s="2"/>
      <c r="H51" s="2"/>
      <c r="L51" s="2"/>
      <c r="M51" s="2"/>
      <c r="N51" s="2"/>
      <c r="O51" s="2"/>
      <c r="P51" s="2"/>
      <c r="Q51" s="2"/>
      <c r="R51" s="2"/>
    </row>
    <row r="52" spans="1:18" ht="15.75">
      <c r="C52" s="2"/>
      <c r="I52" s="50"/>
    </row>
    <row r="53" spans="1:18" ht="15.75">
      <c r="C53" s="2"/>
      <c r="I53" s="50"/>
    </row>
    <row r="54" spans="1:18" ht="15.75">
      <c r="C54" s="2"/>
      <c r="I54" s="50"/>
    </row>
    <row r="55" spans="1:18">
      <c r="I55" s="57"/>
    </row>
    <row r="56" spans="1:18">
      <c r="I56" s="8"/>
    </row>
    <row r="57" spans="1:18" ht="15">
      <c r="C57" s="5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05.11.2018 suplim ecomf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2018-11-15T15:13:15Z</dcterms:created>
  <dcterms:modified xsi:type="dcterms:W3CDTF">2018-11-16T06:45:43Z</dcterms:modified>
</cp:coreProperties>
</file>